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eve\Documents\NF - NIEVES\En proceso\ADJUNTOS CORREOS\"/>
    </mc:Choice>
  </mc:AlternateContent>
  <xr:revisionPtr revIDLastSave="0" documentId="13_ncr:1_{E388018F-A329-4C9A-929B-F5C005BEAB93}" xr6:coauthVersionLast="47" xr6:coauthVersionMax="47" xr10:uidLastSave="{00000000-0000-0000-0000-000000000000}"/>
  <bookViews>
    <workbookView xWindow="-110" yWindow="-110" windowWidth="19420" windowHeight="11500" xr2:uid="{C55371AC-F5E6-407E-B918-1540D78DF10E}"/>
  </bookViews>
  <sheets>
    <sheet name="Ayudas-Subvenciones" sheetId="1" r:id="rId1"/>
  </sheets>
  <definedNames>
    <definedName name="_xlnm.Print_Area" localSheetId="0">'Ayudas-Subvenciones'!$A$1:$L$44</definedName>
    <definedName name="SegmentaciónDeDatos_Año">""</definedName>
    <definedName name="SegmentaciónDeDatos_Año1">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D52" i="1"/>
  <c r="J47" i="1" l="1"/>
  <c r="J46" i="1"/>
  <c r="J45" i="1"/>
  <c r="J44" i="1"/>
  <c r="J41" i="1"/>
  <c r="J40" i="1"/>
  <c r="J35" i="1"/>
  <c r="J34" i="1"/>
  <c r="J33" i="1"/>
  <c r="J32" i="1"/>
  <c r="J39" i="1"/>
  <c r="J38" i="1"/>
  <c r="J37" i="1"/>
  <c r="J31" i="1"/>
  <c r="J43" i="1"/>
  <c r="J42" i="1"/>
  <c r="J36" i="1"/>
  <c r="J30" i="1"/>
  <c r="J29" i="1"/>
  <c r="J28" i="1"/>
  <c r="J27" i="1"/>
  <c r="J26" i="1"/>
  <c r="J25" i="1"/>
  <c r="J24" i="1"/>
  <c r="J23" i="1"/>
  <c r="J22" i="1"/>
  <c r="J19" i="1"/>
  <c r="J16" i="1"/>
</calcChain>
</file>

<file path=xl/sharedStrings.xml><?xml version="1.0" encoding="utf-8"?>
<sst xmlns="http://schemas.openxmlformats.org/spreadsheetml/2006/main" count="206" uniqueCount="129">
  <si>
    <t>SUBVENCIONES Y AYUDAS RECIBIDAS NUEVO FUTURO</t>
  </si>
  <si>
    <t>Fecha proyecto</t>
  </si>
  <si>
    <t>Proyecto presentado</t>
  </si>
  <si>
    <t>Año (info en transparencia)</t>
  </si>
  <si>
    <t>Fecha ingreso</t>
  </si>
  <si>
    <t>Gob.Can - Consejería de Derechos Sociales, Igualdad, Diversidad y Juventud</t>
  </si>
  <si>
    <t>2023-2024</t>
  </si>
  <si>
    <t>Programa de Apoyo a los Hogares de Emancipación para Jóvenes extutelados</t>
  </si>
  <si>
    <t>Cabildo Insular de La Palma</t>
  </si>
  <si>
    <t>Subvenciones  destinadas  a Asociaciones, Fundaciones, Organizaciones, Federación de Asociaciones, Instituciones y demás Entidades  sin ánimo  de  lucro  que realicen  proyectos  de  carácter  social  en  beneficio  de  las personas afectadas por la erupción volcánica</t>
  </si>
  <si>
    <t>2022/2023</t>
  </si>
  <si>
    <t>ATENCIÓN A FAMILIAS EN SITUACIÓN DE EMERGENCIA O VULNERABILIDAD 
SOCIAL</t>
  </si>
  <si>
    <t>Subvenciones  destinadas  a Asociaciones, Fundaciones, Organizaciones, Federación de Asociaciones, Instituciones y demás Entidades  sin ánimo  de  lucro  que realicen  proyectos  de  carácter  social</t>
  </si>
  <si>
    <t>2023</t>
  </si>
  <si>
    <t>Consejería de Empleo, Políticas Sociales y Vivienda - D.Gral. Prot. A la Inf y la Fam</t>
  </si>
  <si>
    <t>SUBVENCIONES PARA LA REALIZACIÓN DE PROYECTOS EN EL ÁREA DE INFANCIA Y FAMILIA</t>
  </si>
  <si>
    <t>Hogar de Familias (SN)</t>
  </si>
  <si>
    <t>Ayto. S/C - Participación Ciudadana</t>
  </si>
  <si>
    <t>Subvenciones a entidades ciudadanas para colaborar en la financiación de gastos de funcionamiento</t>
  </si>
  <si>
    <t>NO SE EXIGE</t>
  </si>
  <si>
    <t>Ayto. S/C - IMAS</t>
  </si>
  <si>
    <t>Convocatoria 2022 de subvenciones de cooperación social a entidades sin ánimo de lucro</t>
  </si>
  <si>
    <t>Casa Verde. Centro para la Promoción de la Inclusión Social</t>
  </si>
  <si>
    <t>Programa de Lucha contra la Pobreza y la exclusión social de Canarias</t>
  </si>
  <si>
    <t>01/06/2022-31/05/2023</t>
  </si>
  <si>
    <t>Hogar de Emancipación S/C (SF)</t>
  </si>
  <si>
    <t>01/06/2023-31/05/2024</t>
  </si>
  <si>
    <t>Hogares de Acogida Familias/Emancipación SC</t>
  </si>
  <si>
    <t>IASS - CABILDO DE TENERIFE</t>
  </si>
  <si>
    <t>Subvenciones destinadas a organizaciones
no gubernamentales, fundaciones o entidades sin ánimo de lucro, para la realización
de proyectos de pisos tutelados de emancipación para jóvenes extutelados de la isla de Tenerife</t>
  </si>
  <si>
    <t>16/08/2023-15/08/2024</t>
  </si>
  <si>
    <t>Hogares de Emancipación</t>
  </si>
  <si>
    <t>16/08/2022-15/08/2023</t>
  </si>
  <si>
    <t>16/08/2021-15/08/2022</t>
  </si>
  <si>
    <t>Fundación Cajacanarias</t>
  </si>
  <si>
    <t>Ayudas a Proyectos Sociales</t>
  </si>
  <si>
    <t>"En busca de nuevas oportunidades" (La Palma)</t>
  </si>
  <si>
    <t>01/01/2021-31/05/2022</t>
  </si>
  <si>
    <t>Hogar de Madres</t>
  </si>
  <si>
    <t>Gob.Can - Cª de DDSS, Igualdad, Diversidad y Juventud</t>
  </si>
  <si>
    <t>CONVOCATORIA DE LA CONCESIÓN DE SUBVENCIONES PARA EL AÑO 2020, DESTINADAS A LA EJECUCIÓN DE PROYECTOS EN LAS ÁREAS DE PERSONAS MAYORES, INMIGRACIÓN, VOLUNTARIADO E INCLUSIÓN SOCIAL</t>
  </si>
  <si>
    <t>01/01/2021-30/06/2022</t>
  </si>
  <si>
    <t>Centro para la Promoción de la Inclusión Social</t>
  </si>
  <si>
    <t>Cabildo de Tenerife - AREA GOBIERNO ABIERTO, ACCION SOCIAL Y ATENCION CIUDADANA</t>
  </si>
  <si>
    <t>Subvención destinada al tejido asociativo de la isla de Tenerife para fomentar la participación social y ciudadana, atender la diversidad y apoyar el asociacionismo (2021) - Linea 5</t>
  </si>
  <si>
    <t>ENE2021-MAY2022</t>
  </si>
  <si>
    <t>Casa verde de Nuevo Futuro</t>
  </si>
  <si>
    <t>HOGAR DE ACOGIDA PARA FAMILIAS EN SITUACIÓN DE EMERGENCIA O VULNERABILIDAD SOCIAL (PARTE TIP.1)</t>
  </si>
  <si>
    <t>Convocatoria 2018 de subvenciones de cooperación social a entidades sin ánimo de lucro</t>
  </si>
  <si>
    <t>01/12/18-30/11/19</t>
  </si>
  <si>
    <t>Centro de Desarrollo Personal y Ocio Creativo</t>
  </si>
  <si>
    <t>SUBVENCIONES DESTINADAS AL FOMENTO DE LA PROMOCIÓN E INTEGRACIÓN SOCIAL</t>
  </si>
  <si>
    <t>01/01/2018-21/08/2020</t>
  </si>
  <si>
    <t>Ayudas de Emergencia Social y de Apoyo a la Integración</t>
  </si>
  <si>
    <t>Convocatoria de subvenciones destinadas a financiar los gastos corrientes (2018)</t>
  </si>
  <si>
    <t>01/01/2018-04/10/2020</t>
  </si>
  <si>
    <t>Atención a personas en situación de vulnerabilidad social a través de programas de hogares de acogida, de inserción sociolaboral y de atención a emergencias sociales</t>
  </si>
  <si>
    <t>Convocatoria de subvenciones destinadas a financiar los gastos inventariables (2018)</t>
  </si>
  <si>
    <t>01/01/2018-17/02/2020</t>
  </si>
  <si>
    <t>16/08/2020-15/08/2021</t>
  </si>
  <si>
    <t>CAB.TFE - Área de Acción Social, Participación
Ciudadana y Diversidad</t>
  </si>
  <si>
    <t>subvenciones a entidades del tercer sector de acción social para la cobertura de gastos derivados de su actividad de asistencia social a colectivos vulnerables en la isla de Tenerife (2020/2021)</t>
  </si>
  <si>
    <t>03/2020-06/2021</t>
  </si>
  <si>
    <t>Hogar Nuevo Futuro de Convivencia Intergeneracional</t>
  </si>
  <si>
    <t>Subvención nominativa para el proyecto Madres en situación de emergencia social</t>
  </si>
  <si>
    <t>Hogar Madres (1)</t>
  </si>
  <si>
    <t xml:space="preserve">Org. Aut. Fiestas </t>
  </si>
  <si>
    <t>Campaña Reyes</t>
  </si>
  <si>
    <t>Hogar Madres</t>
  </si>
  <si>
    <t>ICAV - GOBIERNO DE CANARIAS</t>
  </si>
  <si>
    <t>Plan de choque social (Programa Familias)
para abordar las situaciones
de emergencia
habitacional de la Isla
de Tenerife tras el COVID-
19</t>
  </si>
  <si>
    <t>16/08/2019-15/08/2020</t>
  </si>
  <si>
    <t>Ayto. S/C - Org. Aut. Fiestas</t>
  </si>
  <si>
    <t>Venta y distribución entradas Reyes Magos 2018</t>
  </si>
  <si>
    <t>Hasta 31/12/18</t>
  </si>
  <si>
    <t>Área de Gob.Abierto, Acción Social y At. Ciudadana - Cabildo de Tenerife (SIMPROMI)</t>
  </si>
  <si>
    <t>Subvención destinada a financiar los gastos corrientes de las entidades de voluntariado</t>
  </si>
  <si>
    <t>Gastos corrientes Asociación</t>
  </si>
  <si>
    <t>Subvención destinada a financiar los gastos inventariables de las entidades de voluntariado</t>
  </si>
  <si>
    <t>Gastos inventariables Asociación</t>
  </si>
  <si>
    <t>Cabildo de Tenerife</t>
  </si>
  <si>
    <t>Subvención para Emergencia Social</t>
  </si>
  <si>
    <t>Ayudas de Emergencia Social</t>
  </si>
  <si>
    <t>16/08/2024-15/08/2025</t>
  </si>
  <si>
    <t>Creciendo Juntos: Proyecto de Desarrollo Integral para Niños, Niñas, Adolescentes y sus Familias.</t>
  </si>
  <si>
    <t>Total</t>
  </si>
  <si>
    <t>fecha de concesión</t>
  </si>
  <si>
    <t>Importe</t>
  </si>
  <si>
    <t>Objetivo o Finalidad</t>
  </si>
  <si>
    <t>Entidad Concedente</t>
  </si>
  <si>
    <t>Cif entidad concedente</t>
  </si>
  <si>
    <t>documento de concesión</t>
  </si>
  <si>
    <t>DATOS OBLIGATORIOS</t>
  </si>
  <si>
    <t>SÍ</t>
  </si>
  <si>
    <t>ADMON. PÚBLICA/2024</t>
  </si>
  <si>
    <t>Cubrir gastos corrientes relacionados con el Proyecto "Madres en situación de Emergencia Social", destinado a brindar alojamiento alternativo temporal a unidades convivenciales con hijos/as o gestantes afectadas por situaciones de emergencia.</t>
  </si>
  <si>
    <t>Insular de Atención Social y Sociosanitaria (IASS)</t>
  </si>
  <si>
    <t>Q3800402D</t>
  </si>
  <si>
    <t>2024_IASS_Tenerife_Madres_Emergencia_Resolucion</t>
  </si>
  <si>
    <t>2024_IMAS_SantaCruz_Hogar_Acogida_Resolucion_Concesion</t>
  </si>
  <si>
    <t>2024_Cabildo_LaPalma_Vulnerabilidad_Social_Resolucion</t>
  </si>
  <si>
    <t>2024_Ayto_LosLlanos_Actividades_Sociales_Resolucion</t>
  </si>
  <si>
    <t>Ejecución del proyecto "Hogar de acogida para madres en situación de emergencia social. Ejercicio 2024".</t>
  </si>
  <si>
    <t>Instituto Municipal de Atención Social (IMAS)</t>
  </si>
  <si>
    <t>Q3800490I</t>
  </si>
  <si>
    <t>Desarrollo del "Programa de Atención Social a Personas en Vulnerabilidad Social" para reducir el grado de vulnerabilidad y cubrir necesidades básicas de alojamiento y alimentación.</t>
  </si>
  <si>
    <t>Cabildo de Cabildo Insular de La PalmaLa Palma</t>
  </si>
  <si>
    <t>P3800002B</t>
  </si>
  <si>
    <t>Realización de actividades sociales destinadas a la atención integral de las diferentes necesidades de los usuarios de la asociación.</t>
  </si>
  <si>
    <t>Ayuntamiento de Los Llanos de Aridane</t>
  </si>
  <si>
    <t>P3802400F</t>
  </si>
  <si>
    <t>Ayuntamiento de Santa Cruz de Tenerife (Área de Gobierno de Presidencia y Organización).</t>
  </si>
  <si>
    <t>P3803800F</t>
  </si>
  <si>
    <t>2024_Ayto_SantaCruz_Gastos_Funcionamiento_Resolucion</t>
  </si>
  <si>
    <t>Instituto Insular de Atención Social y Sociosanitaria (IASS)</t>
  </si>
  <si>
    <t>2023_IASS_Tenerife_Pisos_Tutelados_Concesion_Plurianual</t>
  </si>
  <si>
    <t>Consejería de Bienestar Social, Igualdad, Juventud, Infancia y Familias (Gobierno de Canarias)</t>
  </si>
  <si>
    <t>S3511001D</t>
  </si>
  <si>
    <t>Realización de programas de interés general para atender fines de interés social (Línea 8: Infancia y Familia), específicamente el apoyo a hogares de emancipación para jóvenes que han salido del sistema de protección.</t>
  </si>
  <si>
    <t>2024_GobCanarias_Bienestar_Hogares_Emancipacion_IRPF2023_Resolucion.pdf</t>
  </si>
  <si>
    <t>Realización de programas de interés general para atender fines de interés social (Línea 8: Infancia y Familia), específicamente Desarrollo integral para menores en situación de riesgo y sus familias (Línea 8: Infancia y Familia - IRPF 2023).</t>
  </si>
  <si>
    <t>2024_GobCanarias_Bienestar_Creciendo_Juntos_IRPF2023_Complementaria</t>
  </si>
  <si>
    <t>Dirección General de Juventud (Consejería de Bienestar Social, Igualdad, Juventud, Infancia y Familias - Gobierno de Canarias).</t>
  </si>
  <si>
    <t>2023_GobCanarias_Juventud_Garantia_Juvenil_Resolucion</t>
  </si>
  <si>
    <t>2024_GobCanarias_Bienestar_Pobreza_Familias_Extutelados_Resolucion</t>
  </si>
  <si>
    <r>
      <t xml:space="preserve">Colaborar en la financiación de los </t>
    </r>
    <r>
      <rPr>
        <b/>
        <sz val="9"/>
        <color rgb="FF000000"/>
        <rFont val="Calibri"/>
        <family val="2"/>
      </rPr>
      <t>gastos de funcionamiento</t>
    </r>
    <r>
      <rPr>
        <sz val="9"/>
        <color rgb="FF000000"/>
        <rFont val="Calibri"/>
        <family val="2"/>
      </rPr>
      <t xml:space="preserve"> (luz, agua, alquileres, material de oficina, etc.) derivados de la actividad normal de la entidad en su domicilio social y de la ejecución de actuaciones vinculadas con su objeto social .</t>
    </r>
  </si>
  <si>
    <r>
      <t xml:space="preserve">Financiar el funcionamiento de </t>
    </r>
    <r>
      <rPr>
        <b/>
        <sz val="9"/>
        <color rgb="FF000000"/>
        <rFont val="Calibri"/>
        <family val="2"/>
      </rPr>
      <t>tres pisos tutelados</t>
    </r>
    <r>
      <rPr>
        <sz val="9"/>
        <color rgb="FF000000"/>
        <rFont val="Calibri"/>
        <family val="2"/>
      </rPr>
      <t xml:space="preserve"> (situados en Valle San Lorenzo, Buzanada y La Cuesta) destinados a la emancipación de jóvenes extutelados, cubriendo necesidades básicas, acción tutorial e inserción sociolaboral.</t>
    </r>
  </si>
  <si>
    <r>
      <t xml:space="preserve">Financiar la contratación laboral de personas jóvenes desempleadas inscritas en el Sistema Nacional de Garantía Juvenil para la realización de proyectos de interés público y social destinados a la juventud. </t>
    </r>
    <r>
      <rPr>
        <i/>
        <sz val="9"/>
        <color rgb="FF000000"/>
        <rFont val="Calibri"/>
        <family val="2"/>
      </rPr>
      <t>Nota:</t>
    </r>
    <r>
      <rPr>
        <sz val="9"/>
        <color rgb="FF000000"/>
        <rFont val="Calibri"/>
        <family val="2"/>
      </rPr>
      <t xml:space="preserve"> Cofinanciada por el Fondo Social Europeo Plus (FSE+).</t>
    </r>
  </si>
  <si>
    <r>
      <t xml:space="preserve">Cubrir parte de los gastos derivados del programa denominado </t>
    </r>
    <r>
      <rPr>
        <b/>
        <sz val="9"/>
        <color rgb="FF000000"/>
        <rFont val="Calibri"/>
        <family val="2"/>
      </rPr>
      <t>"Hogares de Acogida, Familias y Jóvenes Extutelados"</t>
    </r>
    <r>
      <rPr>
        <sz val="9"/>
        <color rgb="FF000000"/>
        <rFont val="Calibri"/>
        <family val="2"/>
      </rPr>
      <t>, dentro del marco de lucha contra la pobreza y la exclusión social (Ejercicio 2023/2024)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</si>
</sst>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C0A]"/>
  </numFmts>
  <fonts count="16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9"/>
      <color rgb="FF808080"/>
      <name val="Calibri"/>
      <family val="2"/>
    </font>
    <font>
      <sz val="9"/>
      <color rgb="FF833C0C"/>
      <name val="Calibri"/>
      <family val="2"/>
    </font>
    <font>
      <sz val="9"/>
      <color rgb="FF000000"/>
      <name val="Calibri"/>
      <family val="2"/>
    </font>
    <font>
      <b/>
      <sz val="12"/>
      <color theme="0"/>
      <name val="Calibri"/>
      <family val="2"/>
    </font>
    <font>
      <b/>
      <sz val="9"/>
      <color rgb="FF000000"/>
      <name val="Calibri"/>
      <family val="2"/>
    </font>
    <font>
      <sz val="9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b/>
      <sz val="9"/>
      <color theme="0"/>
      <name val="Calibri"/>
      <family val="2"/>
    </font>
    <font>
      <b/>
      <sz val="9"/>
      <color rgb="FF548235"/>
      <name val="Calibri"/>
      <family val="2"/>
    </font>
    <font>
      <i/>
      <sz val="9"/>
      <color rgb="FF000000"/>
      <name val="Calibri"/>
      <family val="2"/>
    </font>
    <font>
      <sz val="9"/>
      <color theme="0"/>
      <name val="Calibri"/>
      <family val="2"/>
    </font>
    <font>
      <sz val="9"/>
      <color rgb="FF808080"/>
      <name val="Calibri"/>
      <family val="2"/>
    </font>
    <font>
      <b/>
      <sz val="9"/>
      <color rgb="FF833C0C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7">
    <xf numFmtId="0" fontId="0" fillId="0" borderId="0" xfId="0"/>
    <xf numFmtId="14" fontId="7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left" vertical="top"/>
    </xf>
    <xf numFmtId="164" fontId="5" fillId="4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0" fontId="6" fillId="6" borderId="0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left" vertical="top"/>
    </xf>
    <xf numFmtId="0" fontId="11" fillId="5" borderId="4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top" wrapText="1"/>
    </xf>
    <xf numFmtId="0" fontId="11" fillId="5" borderId="6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/>
    </xf>
    <xf numFmtId="1" fontId="5" fillId="4" borderId="0" xfId="0" applyNumberFormat="1" applyFont="1" applyFill="1" applyBorder="1" applyAlignment="1">
      <alignment horizontal="left" vertical="top"/>
    </xf>
    <xf numFmtId="164" fontId="5" fillId="4" borderId="0" xfId="0" applyNumberFormat="1" applyFont="1" applyFill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right" vertical="top" wrapText="1"/>
    </xf>
    <xf numFmtId="0" fontId="6" fillId="6" borderId="0" xfId="0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4" fontId="8" fillId="0" borderId="1" xfId="0" applyNumberFormat="1" applyFont="1" applyBorder="1" applyAlignment="1">
      <alignment horizontal="right" vertical="top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center" vertical="top" wrapText="1"/>
    </xf>
    <xf numFmtId="14" fontId="10" fillId="0" borderId="0" xfId="0" applyNumberFormat="1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4" fontId="5" fillId="4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4" borderId="3" xfId="0" applyFont="1" applyFill="1" applyBorder="1" applyAlignment="1">
      <alignment horizontal="left" vertical="top" wrapText="1"/>
    </xf>
    <xf numFmtId="1" fontId="5" fillId="4" borderId="3" xfId="0" applyNumberFormat="1" applyFont="1" applyFill="1" applyBorder="1" applyAlignment="1">
      <alignment horizontal="left" vertical="top"/>
    </xf>
    <xf numFmtId="164" fontId="5" fillId="4" borderId="3" xfId="0" applyNumberFormat="1" applyFont="1" applyFill="1" applyBorder="1" applyAlignment="1">
      <alignment horizontal="left" vertical="top"/>
    </xf>
    <xf numFmtId="14" fontId="5" fillId="4" borderId="3" xfId="0" applyNumberFormat="1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/>
    </xf>
    <xf numFmtId="14" fontId="5" fillId="4" borderId="0" xfId="0" applyNumberFormat="1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/>
    </xf>
    <xf numFmtId="1" fontId="4" fillId="0" borderId="2" xfId="0" applyNumberFormat="1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wrapText="1"/>
    </xf>
    <xf numFmtId="14" fontId="8" fillId="0" borderId="2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right" vertical="top"/>
    </xf>
    <xf numFmtId="0" fontId="5" fillId="4" borderId="2" xfId="0" applyFont="1" applyFill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4" fontId="7" fillId="0" borderId="7" xfId="0" applyNumberFormat="1" applyFont="1" applyBorder="1" applyAlignment="1">
      <alignment horizontal="right" vertical="top"/>
    </xf>
    <xf numFmtId="0" fontId="7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 wrapText="1"/>
    </xf>
    <xf numFmtId="4" fontId="7" fillId="0" borderId="7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7" fillId="4" borderId="9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/>
    </xf>
  </cellXfs>
  <cellStyles count="5">
    <cellStyle name="cf1" xfId="1" xr:uid="{23CA9FFF-5C34-4196-8795-C06A132C5E9B}"/>
    <cellStyle name="cf2" xfId="2" xr:uid="{DAD15F76-4068-42E6-ADDC-C8AAE5179F56}"/>
    <cellStyle name="cf3" xfId="3" xr:uid="{DDAADB81-5D98-4EC6-B723-69A4D0006726}"/>
    <cellStyle name="cf4" xfId="4" xr:uid="{A3D29B54-5B51-443B-85B8-C30718203AFE}"/>
    <cellStyle name="Normal" xfId="0" builtinId="0" customBuiltin="1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808080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/>
        <strike val="0"/>
        <outline val="0"/>
        <shadow val="0"/>
        <u val="none"/>
        <vertAlign val="baseline"/>
        <sz val="9"/>
      </font>
      <alignment horizontal="left" vertical="top" textRotation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  <dxf>
      <font>
        <b/>
        <strike val="0"/>
        <outline val="0"/>
        <shadow val="0"/>
        <u val="none"/>
        <vertAlign val="baseline"/>
        <sz val="9"/>
      </font>
      <alignment horizontal="center" vertical="top" textRotation="0" indent="0" justifyLastLine="0" shrinkToFit="0" readingOrder="0"/>
      <border diagonalUp="0" diagonalDown="0" outline="0">
        <left style="thin">
          <color theme="5" tint="-0.499984740745262"/>
        </left>
        <right/>
        <top/>
        <bottom/>
      </border>
    </dxf>
    <dxf>
      <font>
        <b/>
        <strike val="0"/>
        <outline val="0"/>
        <shadow val="0"/>
        <u val="none"/>
        <vertAlign val="baseline"/>
        <sz val="9"/>
      </font>
      <numFmt numFmtId="4" formatCode="#,##0.00"/>
      <alignment horizontal="center" vertical="top" textRotation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  <dxf>
      <font>
        <b/>
        <strike val="0"/>
        <outline val="0"/>
        <shadow val="0"/>
        <u val="none"/>
        <vertAlign val="baseline"/>
        <sz val="9"/>
      </font>
      <alignment horizontal="left" vertical="top" textRotation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808080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  <dxf>
      <font>
        <b/>
        <strike val="0"/>
        <outline val="0"/>
        <shadow val="0"/>
        <u val="none"/>
        <vertAlign val="baseline"/>
        <sz val="9"/>
      </font>
      <alignment horizontal="left" vertical="top" textRotation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833C0C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  <dxf>
      <font>
        <b/>
        <strike val="0"/>
        <outline val="0"/>
        <shadow val="0"/>
        <u val="none"/>
        <vertAlign val="baseline"/>
        <sz val="9"/>
      </font>
      <numFmt numFmtId="4" formatCode="#,##0.00"/>
      <alignment horizontal="right" vertical="top" textRotation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833C0C"/>
        <name val="Calibri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833C0C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833C0C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theme="5" tint="-0.499984740745262"/>
        </right>
        <top/>
        <bottom/>
      </border>
    </dxf>
    <dxf>
      <border>
        <top style="thin">
          <color theme="5" tint="-0.499984740745262"/>
        </top>
      </border>
    </dxf>
    <dxf>
      <font>
        <b/>
        <family val="2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family val="2"/>
      </font>
      <fill>
        <patternFill patternType="solid">
          <fgColor rgb="FFFFC000"/>
          <bgColor rgb="FFFFC000"/>
        </patternFill>
      </fill>
    </dxf>
    <dxf>
      <font>
        <b/>
        <family val="2"/>
      </font>
      <fill>
        <patternFill patternType="solid">
          <fgColor rgb="FFFFC000"/>
          <bgColor rgb="FFFFC000"/>
        </patternFill>
      </fill>
    </dxf>
    <dxf>
      <font>
        <b/>
        <family val="2"/>
      </font>
      <fill>
        <patternFill patternType="solid">
          <fgColor rgb="FFFFC000"/>
          <bgColor rgb="FFFFC000"/>
        </patternFill>
      </fill>
    </dxf>
    <dxf>
      <font>
        <b/>
        <family val="2"/>
      </font>
      <fill>
        <patternFill patternType="solid">
          <fgColor rgb="FFFFC000"/>
          <bgColor rgb="FFFFC000"/>
        </patternFill>
      </fill>
    </dxf>
    <dxf>
      <font>
        <b/>
        <color rgb="FFFFFFFF"/>
        <family val="2"/>
      </font>
      <fill>
        <patternFill patternType="solid">
          <fgColor rgb="FF70AD47"/>
          <bgColor rgb="FF70AD47"/>
        </patternFill>
      </fill>
    </dxf>
    <dxf>
      <font>
        <b/>
        <family val="2"/>
      </font>
      <fill>
        <patternFill patternType="solid">
          <fgColor rgb="FFFFC000"/>
          <bgColor rgb="FFFFC000"/>
        </patternFill>
      </fill>
    </dxf>
    <dxf>
      <font>
        <strike val="0"/>
        <outline val="0"/>
        <shadow val="0"/>
        <u val="none"/>
        <vertAlign val="baseline"/>
        <sz val="9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808080"/>
        <name val="Calibri"/>
        <family val="2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808080"/>
        <name val="Calibri"/>
        <family val="2"/>
        <scheme val="none"/>
      </font>
      <numFmt numFmtId="4" formatCode="#,##0.00"/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833C0C"/>
      </font>
      <numFmt numFmtId="164" formatCode="#,##0.00&quot; &quot;[$€-C0A]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64" formatCode="#,##0.00&quot; &quot;[$€-C0A]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833C0C"/>
        <name val="Calibri"/>
        <family val="2"/>
        <scheme val="none"/>
      </font>
      <numFmt numFmtId="19" formatCode="dd/mm/yyyy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833C0C"/>
        <name val="Calibri"/>
        <family val="2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833C0C"/>
        <name val="Calibri"/>
        <family val="2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family val="2"/>
      </font>
      <fill>
        <patternFill patternType="solid">
          <fgColor rgb="FFFFC000"/>
          <bgColor rgb="FFFFC000"/>
        </patternFill>
      </fill>
    </dxf>
    <dxf>
      <font>
        <b/>
        <family val="2"/>
      </font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1092200" cy="460930"/>
    <xdr:pic>
      <xdr:nvPicPr>
        <xdr:cNvPr id="2" name="Imagen 3" descr="C:\Users\Instalador\Documents\DOCS NUEVO FUTURO\LOGOS\LOGO NUEVO FUTURO nuevo.jpg">
          <a:extLst>
            <a:ext uri="{FF2B5EF4-FFF2-40B4-BE49-F238E27FC236}">
              <a16:creationId xmlns:a16="http://schemas.microsoft.com/office/drawing/2014/main" id="{8B79408B-705B-8523-58C0-1A77CD279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1092200" cy="46093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08766A-BDBD-4804-85CC-FD5A80D50F0A}" name="Tabla4" displayName="Tabla4" ref="A4:K52" totalsRowCount="1" headerRowDxfId="25" dataDxfId="29" totalsRowDxfId="1" totalsRowBorderDxfId="12">
  <autoFilter ref="A4:K51" xr:uid="{F2423171-391F-4E25-836D-E66D9790A804}">
    <filterColumn colId="0">
      <customFilters>
        <customFilter operator="notEqual" val=" "/>
      </customFilters>
    </filterColumn>
  </autoFilter>
  <tableColumns count="11">
    <tableColumn id="11" xr3:uid="{1B20F3BA-DD78-48DF-BA4A-EF7E8BEBDDD3}" name="ADMON. PÚBLICA/2024" totalsRowLabel="Total" dataDxfId="35" totalsRowDxfId="11"/>
    <tableColumn id="3" xr3:uid="{8BDAA5A5-7241-4F9B-95A5-A5BD9D89169B}" name="Fecha proyecto" dataDxfId="34" totalsRowDxfId="10"/>
    <tableColumn id="5" xr3:uid="{FFC388E3-54EF-4C30-BC21-3C80CFAC69AE}" name="fecha de concesión" dataDxfId="33" totalsRowDxfId="9"/>
    <tableColumn id="7" xr3:uid="{529A0585-04A6-4A4D-8F16-7498F0446036}" name="Importe" totalsRowFunction="sum" dataDxfId="32" totalsRowDxfId="8"/>
    <tableColumn id="2" xr3:uid="{8964DAE2-4EFB-4480-8D29-81DD7B10FC53}" name="Objetivo o Finalidad" dataDxfId="31" totalsRowDxfId="7"/>
    <tableColumn id="1" xr3:uid="{F9C81685-7B05-4858-BDEC-3466BB6266B6}" name="Entidad Concedente" dataDxfId="28" totalsRowDxfId="6"/>
    <tableColumn id="9" xr3:uid="{1F0DF902-924F-4118-A20E-FA4F510A7A47}" name="Cif entidad concedente" dataDxfId="26" totalsRowDxfId="5"/>
    <tableColumn id="10" xr3:uid="{7B5D713D-F9FA-4A65-9E4A-399476477397}" name="documento de concesión" totalsRowFunction="count" dataDxfId="27" totalsRowDxfId="0"/>
    <tableColumn id="4" xr3:uid="{85FEEB2F-0A99-41FB-8A86-71AB2099CCC3}" name="Proyecto presentado" dataDxfId="30" totalsRowDxfId="4"/>
    <tableColumn id="6" xr3:uid="{3CC19B75-2F94-4F7C-A621-C8AB97DAE757}" name="Año (info en transparencia)" dataDxfId="24" totalsRowDxfId="3"/>
    <tableColumn id="8" xr3:uid="{DCED5853-2DBD-4B2A-A35F-D04107F0B82E}" name="Fecha ingreso" dataDxfId="2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D608C-94CD-48BE-9842-A2FEFF7E68C2}">
  <dimension ref="A1:N82"/>
  <sheetViews>
    <sheetView tabSelected="1" workbookViewId="0">
      <selection activeCell="F4" sqref="F4"/>
    </sheetView>
  </sheetViews>
  <sheetFormatPr baseColWidth="10" defaultColWidth="0" defaultRowHeight="12" zeroHeight="1" x14ac:dyDescent="0.35"/>
  <cols>
    <col min="1" max="1" width="5.08984375" style="2" customWidth="1"/>
    <col min="2" max="2" width="10.6328125" style="3" customWidth="1"/>
    <col min="3" max="3" width="10.54296875" style="2" customWidth="1"/>
    <col min="4" max="4" width="14.81640625" style="2" customWidth="1"/>
    <col min="5" max="5" width="29" style="3" customWidth="1"/>
    <col min="6" max="6" width="14.54296875" style="3" customWidth="1"/>
    <col min="7" max="7" width="14.54296875" style="39" customWidth="1"/>
    <col min="8" max="8" width="23.90625" style="4" customWidth="1"/>
    <col min="9" max="9" width="14.453125" style="5" customWidth="1"/>
    <col min="10" max="10" width="10.1796875" style="58" customWidth="1"/>
    <col min="11" max="11" width="11.08984375" style="39" customWidth="1"/>
    <col min="12" max="12" width="8.1796875" style="93" customWidth="1"/>
    <col min="13" max="13" width="7.1796875" style="91" hidden="1" customWidth="1"/>
    <col min="14" max="14" width="0" style="3" hidden="1" customWidth="1"/>
    <col min="15" max="16384" width="0" style="3" hidden="1"/>
  </cols>
  <sheetData>
    <row r="1" spans="1:14" s="23" customFormat="1" ht="14.25" customHeight="1" x14ac:dyDescent="0.35">
      <c r="A1" s="22"/>
      <c r="B1" s="35"/>
      <c r="C1" s="59"/>
      <c r="D1" s="40"/>
      <c r="G1" s="35"/>
      <c r="H1" s="24"/>
      <c r="I1" s="25"/>
      <c r="J1" s="51"/>
      <c r="K1" s="35"/>
    </row>
    <row r="2" spans="1:14" s="23" customFormat="1" ht="29" customHeight="1" x14ac:dyDescent="0.35">
      <c r="B2" s="60"/>
      <c r="C2" s="26" t="s">
        <v>92</v>
      </c>
      <c r="D2" s="41"/>
      <c r="E2" s="26"/>
      <c r="F2" s="26"/>
      <c r="G2" s="26"/>
      <c r="H2" s="26"/>
      <c r="I2" s="27"/>
      <c r="J2" s="52"/>
      <c r="K2" s="53"/>
    </row>
    <row r="3" spans="1:14" s="21" customFormat="1" ht="12" customHeight="1" x14ac:dyDescent="0.35">
      <c r="A3" s="28" t="s">
        <v>0</v>
      </c>
      <c r="B3" s="29"/>
      <c r="C3" s="29"/>
      <c r="D3" s="42"/>
      <c r="E3" s="29"/>
      <c r="F3" s="29"/>
      <c r="G3" s="29"/>
      <c r="H3" s="29"/>
      <c r="I3" s="29"/>
      <c r="J3" s="30"/>
      <c r="K3" s="54"/>
      <c r="L3" s="93"/>
      <c r="M3" s="88"/>
    </row>
    <row r="4" spans="1:14" s="9" customFormat="1" ht="60" x14ac:dyDescent="0.35">
      <c r="A4" s="45" t="s">
        <v>94</v>
      </c>
      <c r="B4" s="46" t="s">
        <v>1</v>
      </c>
      <c r="C4" s="47" t="s">
        <v>86</v>
      </c>
      <c r="D4" s="47" t="s">
        <v>87</v>
      </c>
      <c r="E4" s="47" t="s">
        <v>88</v>
      </c>
      <c r="F4" s="47" t="s">
        <v>89</v>
      </c>
      <c r="G4" s="48" t="s">
        <v>90</v>
      </c>
      <c r="H4" s="49" t="s">
        <v>91</v>
      </c>
      <c r="I4" s="46" t="s">
        <v>2</v>
      </c>
      <c r="J4" s="50" t="s">
        <v>3</v>
      </c>
      <c r="K4" s="1" t="s">
        <v>4</v>
      </c>
      <c r="L4" s="94"/>
      <c r="M4" s="89"/>
    </row>
    <row r="5" spans="1:14" s="12" customFormat="1" x14ac:dyDescent="0.35">
      <c r="A5" s="10" t="s">
        <v>93</v>
      </c>
      <c r="B5" s="61">
        <v>2024</v>
      </c>
      <c r="C5" s="62">
        <v>45572</v>
      </c>
      <c r="D5" s="43">
        <v>1633.78</v>
      </c>
      <c r="E5" s="6" t="s">
        <v>125</v>
      </c>
      <c r="F5" s="6" t="s">
        <v>111</v>
      </c>
      <c r="G5" s="36" t="s">
        <v>112</v>
      </c>
      <c r="H5" s="6" t="s">
        <v>113</v>
      </c>
      <c r="I5" s="7" t="s">
        <v>19</v>
      </c>
      <c r="J5" s="55">
        <v>2024</v>
      </c>
      <c r="K5" s="56">
        <v>45632</v>
      </c>
      <c r="L5" s="95"/>
      <c r="M5" s="90"/>
    </row>
    <row r="6" spans="1:14" s="6" customFormat="1" ht="24" x14ac:dyDescent="0.35">
      <c r="A6" s="10" t="s">
        <v>93</v>
      </c>
      <c r="B6" s="61" t="s">
        <v>83</v>
      </c>
      <c r="C6" s="62">
        <v>45287</v>
      </c>
      <c r="D6" s="43">
        <v>192000</v>
      </c>
      <c r="E6" s="6" t="s">
        <v>126</v>
      </c>
      <c r="F6" s="6" t="s">
        <v>114</v>
      </c>
      <c r="G6" s="36" t="s">
        <v>97</v>
      </c>
      <c r="H6" s="6" t="s">
        <v>115</v>
      </c>
      <c r="I6" s="7" t="s">
        <v>31</v>
      </c>
      <c r="J6" s="55">
        <v>2024</v>
      </c>
      <c r="K6" s="56">
        <v>45607</v>
      </c>
      <c r="L6" s="93"/>
      <c r="M6" s="91"/>
      <c r="N6" s="3"/>
    </row>
    <row r="7" spans="1:14" s="6" customFormat="1" ht="72" x14ac:dyDescent="0.35">
      <c r="A7" s="10" t="s">
        <v>93</v>
      </c>
      <c r="B7" s="61">
        <v>2024</v>
      </c>
      <c r="C7" s="62">
        <v>45628</v>
      </c>
      <c r="D7" s="43">
        <v>79692.5</v>
      </c>
      <c r="E7" s="6" t="s">
        <v>120</v>
      </c>
      <c r="F7" s="6" t="s">
        <v>116</v>
      </c>
      <c r="G7" s="36" t="s">
        <v>117</v>
      </c>
      <c r="H7" s="6" t="s">
        <v>121</v>
      </c>
      <c r="I7" s="7" t="s">
        <v>84</v>
      </c>
      <c r="J7" s="55">
        <v>2024</v>
      </c>
      <c r="K7" s="56">
        <v>45639</v>
      </c>
      <c r="L7" s="93"/>
      <c r="M7" s="91"/>
      <c r="N7" s="3"/>
    </row>
    <row r="8" spans="1:14" s="6" customFormat="1" ht="48" x14ac:dyDescent="0.35">
      <c r="A8" s="10" t="s">
        <v>93</v>
      </c>
      <c r="B8" s="61">
        <v>2024</v>
      </c>
      <c r="C8" s="62">
        <v>45586</v>
      </c>
      <c r="D8" s="43">
        <v>79735.47</v>
      </c>
      <c r="E8" s="6" t="s">
        <v>118</v>
      </c>
      <c r="F8" s="6" t="s">
        <v>116</v>
      </c>
      <c r="G8" s="36" t="s">
        <v>117</v>
      </c>
      <c r="H8" s="6" t="s">
        <v>119</v>
      </c>
      <c r="I8" s="7" t="s">
        <v>7</v>
      </c>
      <c r="J8" s="55">
        <v>2024</v>
      </c>
      <c r="K8" s="56">
        <v>45616</v>
      </c>
      <c r="L8" s="93"/>
      <c r="M8" s="91"/>
      <c r="N8" s="3"/>
    </row>
    <row r="9" spans="1:14" s="6" customFormat="1" ht="48" x14ac:dyDescent="0.35">
      <c r="A9" s="10" t="s">
        <v>93</v>
      </c>
      <c r="B9" s="63" t="s">
        <v>6</v>
      </c>
      <c r="C9" s="62">
        <v>45259</v>
      </c>
      <c r="D9" s="43">
        <v>63192.68</v>
      </c>
      <c r="E9" s="6" t="s">
        <v>127</v>
      </c>
      <c r="F9" s="6" t="s">
        <v>122</v>
      </c>
      <c r="G9" s="36" t="s">
        <v>117</v>
      </c>
      <c r="H9" s="6" t="s">
        <v>123</v>
      </c>
      <c r="I9" s="7" t="s">
        <v>7</v>
      </c>
      <c r="J9" s="55">
        <v>2023</v>
      </c>
      <c r="K9" s="56">
        <v>45307</v>
      </c>
      <c r="L9" s="93"/>
      <c r="M9" s="91"/>
      <c r="N9" s="3"/>
    </row>
    <row r="10" spans="1:14" s="6" customFormat="1" ht="72" hidden="1" x14ac:dyDescent="0.35">
      <c r="A10" s="10"/>
      <c r="B10" s="13" t="s">
        <v>13</v>
      </c>
      <c r="C10" s="11">
        <v>45175</v>
      </c>
      <c r="D10" s="8">
        <v>13046.4</v>
      </c>
      <c r="E10" s="14" t="s">
        <v>12</v>
      </c>
      <c r="F10" s="15" t="s">
        <v>8</v>
      </c>
      <c r="G10" s="37"/>
      <c r="H10" s="15"/>
      <c r="I10" s="7" t="s">
        <v>11</v>
      </c>
      <c r="J10" s="55">
        <v>2023</v>
      </c>
      <c r="K10" s="56">
        <v>45197</v>
      </c>
      <c r="L10" s="93"/>
      <c r="M10" s="91"/>
      <c r="N10" s="3"/>
    </row>
    <row r="11" spans="1:14" s="6" customFormat="1" ht="36" hidden="1" x14ac:dyDescent="0.35">
      <c r="A11" s="10"/>
      <c r="B11" s="10">
        <v>2023</v>
      </c>
      <c r="C11" s="11">
        <v>45295</v>
      </c>
      <c r="D11" s="8">
        <v>1827.57</v>
      </c>
      <c r="E11" s="14" t="s">
        <v>18</v>
      </c>
      <c r="F11" s="15" t="s">
        <v>17</v>
      </c>
      <c r="G11" s="37"/>
      <c r="H11" s="15"/>
      <c r="I11" s="7" t="s">
        <v>19</v>
      </c>
      <c r="J11" s="55">
        <v>2023</v>
      </c>
      <c r="K11" s="56">
        <v>45332</v>
      </c>
      <c r="L11" s="93"/>
      <c r="M11" s="91"/>
      <c r="N11" s="3"/>
    </row>
    <row r="12" spans="1:14" s="6" customFormat="1" ht="36" x14ac:dyDescent="0.35">
      <c r="A12" s="10" t="s">
        <v>93</v>
      </c>
      <c r="B12" s="61" t="s">
        <v>26</v>
      </c>
      <c r="C12" s="62">
        <v>45331</v>
      </c>
      <c r="D12" s="43">
        <v>300000</v>
      </c>
      <c r="E12" s="6" t="s">
        <v>128</v>
      </c>
      <c r="F12" s="6" t="s">
        <v>116</v>
      </c>
      <c r="G12" s="36" t="s">
        <v>117</v>
      </c>
      <c r="H12" s="6" t="s">
        <v>124</v>
      </c>
      <c r="I12" s="7" t="s">
        <v>27</v>
      </c>
      <c r="J12" s="55">
        <v>2023</v>
      </c>
      <c r="K12" s="56">
        <v>45441</v>
      </c>
      <c r="L12" s="93"/>
      <c r="M12" s="91"/>
      <c r="N12" s="3"/>
    </row>
    <row r="13" spans="1:14" s="6" customFormat="1" ht="24" x14ac:dyDescent="0.35">
      <c r="A13" s="10" t="s">
        <v>93</v>
      </c>
      <c r="B13" s="61" t="s">
        <v>30</v>
      </c>
      <c r="C13" s="62">
        <v>45287</v>
      </c>
      <c r="D13" s="43">
        <v>192000</v>
      </c>
      <c r="E13" s="6" t="s">
        <v>126</v>
      </c>
      <c r="F13" s="6" t="s">
        <v>114</v>
      </c>
      <c r="G13" s="36" t="s">
        <v>97</v>
      </c>
      <c r="H13" s="6" t="s">
        <v>115</v>
      </c>
      <c r="I13" s="7" t="s">
        <v>31</v>
      </c>
      <c r="J13" s="55">
        <v>2023</v>
      </c>
      <c r="K13" s="56">
        <v>45328</v>
      </c>
      <c r="L13" s="93"/>
      <c r="M13" s="91"/>
      <c r="N13" s="3"/>
    </row>
    <row r="14" spans="1:14" s="6" customFormat="1" ht="84" hidden="1" x14ac:dyDescent="0.35">
      <c r="A14" s="10"/>
      <c r="B14" s="13" t="s">
        <v>10</v>
      </c>
      <c r="C14" s="11">
        <v>44923</v>
      </c>
      <c r="D14" s="8">
        <v>23588.71</v>
      </c>
      <c r="E14" s="14" t="s">
        <v>9</v>
      </c>
      <c r="F14" s="15" t="s">
        <v>8</v>
      </c>
      <c r="G14" s="37"/>
      <c r="H14" s="15"/>
      <c r="I14" s="7" t="s">
        <v>11</v>
      </c>
      <c r="J14" s="55">
        <v>2022</v>
      </c>
      <c r="K14" s="56">
        <v>44938</v>
      </c>
      <c r="L14" s="93"/>
      <c r="M14" s="91"/>
      <c r="N14" s="3"/>
    </row>
    <row r="15" spans="1:14" s="6" customFormat="1" ht="60" hidden="1" x14ac:dyDescent="0.35">
      <c r="A15" s="10"/>
      <c r="B15" s="10">
        <v>2022</v>
      </c>
      <c r="C15" s="11">
        <v>44909</v>
      </c>
      <c r="D15" s="8">
        <v>54550.43</v>
      </c>
      <c r="E15" s="14" t="s">
        <v>15</v>
      </c>
      <c r="F15" s="15" t="s">
        <v>14</v>
      </c>
      <c r="G15" s="37"/>
      <c r="H15" s="15"/>
      <c r="I15" s="7" t="s">
        <v>16</v>
      </c>
      <c r="J15" s="55">
        <v>2022</v>
      </c>
      <c r="K15" s="56">
        <v>44937</v>
      </c>
      <c r="L15" s="93"/>
      <c r="M15" s="91"/>
      <c r="N15" s="3"/>
    </row>
    <row r="16" spans="1:14" s="6" customFormat="1" ht="36" hidden="1" x14ac:dyDescent="0.35">
      <c r="A16" s="10"/>
      <c r="B16" s="10">
        <v>2022</v>
      </c>
      <c r="C16" s="11">
        <v>44757</v>
      </c>
      <c r="D16" s="8">
        <v>1958.67</v>
      </c>
      <c r="E16" s="14" t="s">
        <v>18</v>
      </c>
      <c r="F16" s="15" t="s">
        <v>17</v>
      </c>
      <c r="G16" s="37"/>
      <c r="H16" s="15"/>
      <c r="I16" s="7" t="s">
        <v>19</v>
      </c>
      <c r="J16" s="55">
        <f>YEAR('Ayudas-Subvenciones'!$C9)</f>
        <v>2023</v>
      </c>
      <c r="K16" s="56">
        <v>44916</v>
      </c>
      <c r="L16" s="93"/>
      <c r="M16" s="91"/>
      <c r="N16" s="3"/>
    </row>
    <row r="17" spans="1:14" s="6" customFormat="1" ht="48" hidden="1" x14ac:dyDescent="0.35">
      <c r="A17" s="10"/>
      <c r="B17" s="13" t="s">
        <v>10</v>
      </c>
      <c r="C17" s="11">
        <v>44908</v>
      </c>
      <c r="D17" s="8">
        <v>17428.240000000002</v>
      </c>
      <c r="E17" s="14" t="s">
        <v>21</v>
      </c>
      <c r="F17" s="15" t="s">
        <v>20</v>
      </c>
      <c r="G17" s="37"/>
      <c r="H17" s="15"/>
      <c r="I17" s="7" t="s">
        <v>22</v>
      </c>
      <c r="J17" s="55">
        <v>2022</v>
      </c>
      <c r="K17" s="56">
        <v>44925</v>
      </c>
      <c r="L17" s="93"/>
      <c r="M17" s="91"/>
      <c r="N17" s="3"/>
    </row>
    <row r="18" spans="1:14" s="6" customFormat="1" ht="23.5" hidden="1" customHeight="1" x14ac:dyDescent="0.35">
      <c r="A18" s="10"/>
      <c r="B18" s="10" t="s">
        <v>24</v>
      </c>
      <c r="C18" s="11">
        <v>44924</v>
      </c>
      <c r="D18" s="8">
        <v>200000</v>
      </c>
      <c r="E18" s="14" t="s">
        <v>23</v>
      </c>
      <c r="F18" s="15" t="s">
        <v>5</v>
      </c>
      <c r="G18" s="37"/>
      <c r="H18" s="15"/>
      <c r="I18" s="7" t="s">
        <v>16</v>
      </c>
      <c r="J18" s="55">
        <v>2022</v>
      </c>
      <c r="K18" s="56">
        <v>44936</v>
      </c>
      <c r="L18" s="93"/>
      <c r="M18" s="91"/>
      <c r="N18" s="3"/>
    </row>
    <row r="19" spans="1:14" s="6" customFormat="1" ht="72" hidden="1" x14ac:dyDescent="0.35">
      <c r="A19" s="10"/>
      <c r="B19" s="10" t="s">
        <v>24</v>
      </c>
      <c r="C19" s="11">
        <v>44902</v>
      </c>
      <c r="D19" s="8">
        <v>100000</v>
      </c>
      <c r="E19" s="14" t="s">
        <v>23</v>
      </c>
      <c r="F19" s="15" t="s">
        <v>5</v>
      </c>
      <c r="G19" s="37"/>
      <c r="H19" s="15"/>
      <c r="I19" s="7" t="s">
        <v>25</v>
      </c>
      <c r="J19" s="55">
        <f>YEAR('Ayudas-Subvenciones'!$C13)</f>
        <v>2023</v>
      </c>
      <c r="K19" s="56">
        <v>44915</v>
      </c>
      <c r="L19" s="93"/>
      <c r="M19" s="91"/>
      <c r="N19" s="3"/>
    </row>
    <row r="20" spans="1:14" s="6" customFormat="1" ht="84" hidden="1" x14ac:dyDescent="0.35">
      <c r="A20" s="10"/>
      <c r="B20" s="10" t="s">
        <v>32</v>
      </c>
      <c r="C20" s="11">
        <v>44294</v>
      </c>
      <c r="D20" s="8">
        <v>192000</v>
      </c>
      <c r="E20" s="14" t="s">
        <v>29</v>
      </c>
      <c r="F20" s="15" t="s">
        <v>28</v>
      </c>
      <c r="G20" s="37"/>
      <c r="H20" s="15"/>
      <c r="I20" s="7" t="s">
        <v>31</v>
      </c>
      <c r="J20" s="55">
        <v>2022</v>
      </c>
      <c r="K20" s="56">
        <v>45128</v>
      </c>
      <c r="L20" s="93"/>
      <c r="M20" s="91"/>
      <c r="N20" s="3"/>
    </row>
    <row r="21" spans="1:14" s="6" customFormat="1" ht="84" hidden="1" x14ac:dyDescent="0.35">
      <c r="A21" s="10"/>
      <c r="B21" s="10" t="s">
        <v>33</v>
      </c>
      <c r="C21" s="11">
        <v>44294</v>
      </c>
      <c r="D21" s="8">
        <v>192000</v>
      </c>
      <c r="E21" s="14" t="s">
        <v>29</v>
      </c>
      <c r="F21" s="15" t="s">
        <v>28</v>
      </c>
      <c r="G21" s="37"/>
      <c r="H21" s="15"/>
      <c r="I21" s="7" t="s">
        <v>31</v>
      </c>
      <c r="J21" s="55">
        <v>2021</v>
      </c>
      <c r="K21" s="56">
        <v>44706</v>
      </c>
      <c r="L21" s="93"/>
      <c r="M21" s="91"/>
      <c r="N21" s="3"/>
    </row>
    <row r="22" spans="1:14" s="6" customFormat="1" ht="36" hidden="1" x14ac:dyDescent="0.35">
      <c r="A22" s="10"/>
      <c r="B22" s="10">
        <v>2022</v>
      </c>
      <c r="C22" s="11">
        <v>44559</v>
      </c>
      <c r="D22" s="8">
        <v>9000</v>
      </c>
      <c r="E22" s="14" t="s">
        <v>35</v>
      </c>
      <c r="F22" s="15" t="s">
        <v>34</v>
      </c>
      <c r="G22" s="37"/>
      <c r="H22" s="15"/>
      <c r="I22" s="7" t="s">
        <v>36</v>
      </c>
      <c r="J22" s="55">
        <f>YEAR('Ayudas-Subvenciones'!$C18)</f>
        <v>2022</v>
      </c>
      <c r="K22" s="56">
        <v>44610</v>
      </c>
      <c r="L22" s="93"/>
      <c r="M22" s="91"/>
      <c r="N22" s="3"/>
    </row>
    <row r="23" spans="1:14" s="6" customFormat="1" ht="72" hidden="1" x14ac:dyDescent="0.35">
      <c r="A23" s="10"/>
      <c r="B23" s="10" t="s">
        <v>37</v>
      </c>
      <c r="C23" s="11">
        <v>44447</v>
      </c>
      <c r="D23" s="8">
        <v>145000</v>
      </c>
      <c r="E23" s="14" t="s">
        <v>23</v>
      </c>
      <c r="F23" s="15" t="s">
        <v>5</v>
      </c>
      <c r="G23" s="37"/>
      <c r="H23" s="15"/>
      <c r="I23" s="7" t="s">
        <v>16</v>
      </c>
      <c r="J23" s="55">
        <f>YEAR('Ayudas-Subvenciones'!$C19)</f>
        <v>2022</v>
      </c>
      <c r="K23" s="56">
        <v>44561</v>
      </c>
      <c r="L23" s="93"/>
      <c r="M23" s="91"/>
      <c r="N23" s="3"/>
    </row>
    <row r="24" spans="1:14" s="6" customFormat="1" ht="72" hidden="1" x14ac:dyDescent="0.35">
      <c r="A24" s="10"/>
      <c r="B24" s="10" t="s">
        <v>37</v>
      </c>
      <c r="C24" s="11">
        <v>44447</v>
      </c>
      <c r="D24" s="8">
        <v>80000</v>
      </c>
      <c r="E24" s="14" t="s">
        <v>23</v>
      </c>
      <c r="F24" s="15" t="s">
        <v>5</v>
      </c>
      <c r="G24" s="37"/>
      <c r="H24" s="15"/>
      <c r="I24" s="7" t="s">
        <v>25</v>
      </c>
      <c r="J24" s="55">
        <f>YEAR('Ayudas-Subvenciones'!$C20)</f>
        <v>2021</v>
      </c>
      <c r="K24" s="56">
        <v>44561</v>
      </c>
      <c r="L24" s="93"/>
      <c r="M24" s="91"/>
      <c r="N24" s="3"/>
    </row>
    <row r="25" spans="1:14" s="6" customFormat="1" ht="60" hidden="1" x14ac:dyDescent="0.35">
      <c r="A25" s="10"/>
      <c r="B25" s="10">
        <v>2021</v>
      </c>
      <c r="C25" s="11">
        <v>44498</v>
      </c>
      <c r="D25" s="8">
        <v>35365.089999999997</v>
      </c>
      <c r="E25" s="14" t="s">
        <v>15</v>
      </c>
      <c r="F25" s="15" t="s">
        <v>14</v>
      </c>
      <c r="G25" s="37"/>
      <c r="H25" s="15"/>
      <c r="I25" s="7" t="s">
        <v>38</v>
      </c>
      <c r="J25" s="55">
        <f>YEAR('Ayudas-Subvenciones'!$C21)</f>
        <v>2021</v>
      </c>
      <c r="K25" s="56">
        <v>44558</v>
      </c>
      <c r="L25" s="93"/>
      <c r="M25" s="91"/>
      <c r="N25" s="3"/>
    </row>
    <row r="26" spans="1:14" s="6" customFormat="1" ht="60" hidden="1" x14ac:dyDescent="0.35">
      <c r="A26" s="10"/>
      <c r="B26" s="10">
        <v>2021</v>
      </c>
      <c r="C26" s="11">
        <v>44498</v>
      </c>
      <c r="D26" s="8">
        <v>50935.62</v>
      </c>
      <c r="E26" s="14" t="s">
        <v>15</v>
      </c>
      <c r="F26" s="15" t="s">
        <v>14</v>
      </c>
      <c r="G26" s="37"/>
      <c r="H26" s="15"/>
      <c r="I26" s="7" t="s">
        <v>16</v>
      </c>
      <c r="J26" s="55">
        <f>YEAR('Ayudas-Subvenciones'!$C22)</f>
        <v>2021</v>
      </c>
      <c r="K26" s="56">
        <v>44558</v>
      </c>
      <c r="L26" s="93"/>
      <c r="M26" s="91"/>
      <c r="N26" s="3"/>
    </row>
    <row r="27" spans="1:14" s="6" customFormat="1" ht="36" hidden="1" x14ac:dyDescent="0.35">
      <c r="A27" s="10"/>
      <c r="B27" s="10">
        <v>2021</v>
      </c>
      <c r="C27" s="11">
        <v>44533</v>
      </c>
      <c r="D27" s="8">
        <v>1500</v>
      </c>
      <c r="E27" s="14" t="s">
        <v>18</v>
      </c>
      <c r="F27" s="15" t="s">
        <v>17</v>
      </c>
      <c r="G27" s="37"/>
      <c r="H27" s="15"/>
      <c r="I27" s="7" t="s">
        <v>19</v>
      </c>
      <c r="J27" s="55">
        <f>YEAR('Ayudas-Subvenciones'!$C23)</f>
        <v>2021</v>
      </c>
      <c r="K27" s="56">
        <v>44544</v>
      </c>
      <c r="L27" s="93"/>
      <c r="M27" s="91"/>
      <c r="N27" s="3"/>
    </row>
    <row r="28" spans="1:14" s="6" customFormat="1" ht="72" hidden="1" x14ac:dyDescent="0.35">
      <c r="A28" s="10"/>
      <c r="B28" s="10" t="s">
        <v>41</v>
      </c>
      <c r="C28" s="11">
        <v>44526</v>
      </c>
      <c r="D28" s="8">
        <v>79567</v>
      </c>
      <c r="E28" s="14" t="s">
        <v>40</v>
      </c>
      <c r="F28" s="16" t="s">
        <v>39</v>
      </c>
      <c r="G28" s="38"/>
      <c r="H28" s="16"/>
      <c r="I28" s="7" t="s">
        <v>42</v>
      </c>
      <c r="J28" s="55">
        <f>YEAR('Ayudas-Subvenciones'!$C24)</f>
        <v>2021</v>
      </c>
      <c r="K28" s="56">
        <v>44551</v>
      </c>
      <c r="L28" s="93"/>
      <c r="M28" s="91"/>
      <c r="N28" s="3"/>
    </row>
    <row r="29" spans="1:14" s="6" customFormat="1" ht="72" hidden="1" x14ac:dyDescent="0.35">
      <c r="A29" s="10"/>
      <c r="B29" s="10" t="s">
        <v>45</v>
      </c>
      <c r="C29" s="11">
        <v>44505</v>
      </c>
      <c r="D29" s="8">
        <v>4839.59</v>
      </c>
      <c r="E29" s="14" t="s">
        <v>44</v>
      </c>
      <c r="F29" s="15" t="s">
        <v>43</v>
      </c>
      <c r="G29" s="37"/>
      <c r="H29" s="15"/>
      <c r="I29" s="7" t="s">
        <v>46</v>
      </c>
      <c r="J29" s="55">
        <f>YEAR('Ayudas-Subvenciones'!$C25)</f>
        <v>2021</v>
      </c>
      <c r="K29" s="56">
        <v>44536</v>
      </c>
      <c r="L29" s="93"/>
      <c r="M29" s="91"/>
      <c r="N29" s="3"/>
    </row>
    <row r="30" spans="1:14" s="6" customFormat="1" ht="96" hidden="1" x14ac:dyDescent="0.35">
      <c r="A30" s="10"/>
      <c r="B30" s="10">
        <v>2020</v>
      </c>
      <c r="C30" s="11">
        <v>44194</v>
      </c>
      <c r="D30" s="8">
        <v>32223.19</v>
      </c>
      <c r="E30" s="14" t="s">
        <v>15</v>
      </c>
      <c r="F30" s="15" t="s">
        <v>14</v>
      </c>
      <c r="G30" s="37"/>
      <c r="H30" s="15"/>
      <c r="I30" s="7" t="s">
        <v>47</v>
      </c>
      <c r="J30" s="55">
        <f>YEAR('Ayudas-Subvenciones'!$C26)</f>
        <v>2021</v>
      </c>
      <c r="K30" s="56">
        <v>44216</v>
      </c>
      <c r="L30" s="93"/>
      <c r="M30" s="91"/>
      <c r="N30" s="3"/>
    </row>
    <row r="31" spans="1:14" s="6" customFormat="1" ht="72" hidden="1" x14ac:dyDescent="0.35">
      <c r="A31" s="10"/>
      <c r="B31" s="10" t="s">
        <v>52</v>
      </c>
      <c r="C31" s="11">
        <v>43915</v>
      </c>
      <c r="D31" s="8">
        <v>3000</v>
      </c>
      <c r="E31" s="14" t="s">
        <v>51</v>
      </c>
      <c r="F31" s="15" t="s">
        <v>43</v>
      </c>
      <c r="G31" s="37"/>
      <c r="H31" s="15"/>
      <c r="I31" s="7" t="s">
        <v>53</v>
      </c>
      <c r="J31" s="55">
        <f>YEAR('Ayudas-Subvenciones'!$C30)</f>
        <v>2020</v>
      </c>
      <c r="K31" s="56">
        <v>43930</v>
      </c>
      <c r="L31" s="93"/>
      <c r="M31" s="91"/>
      <c r="N31" s="3"/>
    </row>
    <row r="32" spans="1:14" s="6" customFormat="1" ht="60" hidden="1" x14ac:dyDescent="0.35">
      <c r="A32" s="10"/>
      <c r="B32" s="10" t="s">
        <v>62</v>
      </c>
      <c r="C32" s="11">
        <v>44182</v>
      </c>
      <c r="D32" s="8">
        <v>3411.6</v>
      </c>
      <c r="E32" s="14" t="s">
        <v>61</v>
      </c>
      <c r="F32" s="15" t="s">
        <v>60</v>
      </c>
      <c r="G32" s="37"/>
      <c r="H32" s="15"/>
      <c r="I32" s="7" t="s">
        <v>63</v>
      </c>
      <c r="J32" s="55">
        <f>YEAR('Ayudas-Subvenciones'!$C34)</f>
        <v>2020</v>
      </c>
      <c r="K32" s="56">
        <v>44225</v>
      </c>
      <c r="L32" s="93"/>
      <c r="M32" s="91"/>
      <c r="N32" s="3"/>
    </row>
    <row r="33" spans="1:14" s="6" customFormat="1" ht="24" hidden="1" x14ac:dyDescent="0.35">
      <c r="A33" s="10"/>
      <c r="B33" s="10">
        <v>2020</v>
      </c>
      <c r="C33" s="11">
        <v>44041</v>
      </c>
      <c r="D33" s="8">
        <v>20000</v>
      </c>
      <c r="E33" s="14" t="s">
        <v>64</v>
      </c>
      <c r="F33" s="15" t="s">
        <v>28</v>
      </c>
      <c r="G33" s="37"/>
      <c r="H33" s="15"/>
      <c r="I33" s="7" t="s">
        <v>65</v>
      </c>
      <c r="J33" s="55">
        <f>YEAR('Ayudas-Subvenciones'!$C35)</f>
        <v>2020</v>
      </c>
      <c r="K33" s="56">
        <v>44046</v>
      </c>
      <c r="L33" s="93"/>
      <c r="M33" s="91"/>
      <c r="N33" s="3"/>
    </row>
    <row r="34" spans="1:14" s="6" customFormat="1" hidden="1" x14ac:dyDescent="0.35">
      <c r="A34" s="10"/>
      <c r="B34" s="10">
        <v>2020</v>
      </c>
      <c r="C34" s="11">
        <v>43850</v>
      </c>
      <c r="D34" s="8">
        <v>2454.16</v>
      </c>
      <c r="E34" s="14" t="s">
        <v>67</v>
      </c>
      <c r="F34" s="15" t="s">
        <v>66</v>
      </c>
      <c r="G34" s="37"/>
      <c r="H34" s="15"/>
      <c r="I34" s="7" t="s">
        <v>68</v>
      </c>
      <c r="J34" s="55">
        <f>YEAR('Ayudas-Subvenciones'!$C36)</f>
        <v>2019</v>
      </c>
      <c r="K34" s="56">
        <v>43850</v>
      </c>
      <c r="L34" s="93"/>
      <c r="M34" s="91"/>
      <c r="N34" s="3"/>
    </row>
    <row r="35" spans="1:14" s="6" customFormat="1" ht="132" hidden="1" x14ac:dyDescent="0.35">
      <c r="A35" s="10"/>
      <c r="B35" s="10"/>
      <c r="C35" s="11">
        <v>44048</v>
      </c>
      <c r="D35" s="8">
        <v>129427.94</v>
      </c>
      <c r="E35" s="14"/>
      <c r="F35" s="15" t="s">
        <v>69</v>
      </c>
      <c r="G35" s="37"/>
      <c r="H35" s="15"/>
      <c r="I35" s="7" t="s">
        <v>70</v>
      </c>
      <c r="J35" s="55">
        <f>YEAR('Ayudas-Subvenciones'!$C37)</f>
        <v>2019</v>
      </c>
      <c r="K35" s="56">
        <v>44104</v>
      </c>
      <c r="L35" s="93"/>
      <c r="M35" s="91"/>
      <c r="N35" s="3"/>
    </row>
    <row r="36" spans="1:14" s="6" customFormat="1" ht="36" hidden="1" x14ac:dyDescent="0.35">
      <c r="A36" s="10"/>
      <c r="B36" s="10">
        <v>2019</v>
      </c>
      <c r="C36" s="11">
        <v>43752</v>
      </c>
      <c r="D36" s="8">
        <v>1500</v>
      </c>
      <c r="E36" s="14" t="s">
        <v>18</v>
      </c>
      <c r="F36" s="15" t="s">
        <v>17</v>
      </c>
      <c r="G36" s="37"/>
      <c r="H36" s="15"/>
      <c r="I36" s="7" t="s">
        <v>19</v>
      </c>
      <c r="J36" s="55">
        <f>YEAR('Ayudas-Subvenciones'!$C27)</f>
        <v>2021</v>
      </c>
      <c r="K36" s="56">
        <v>0</v>
      </c>
      <c r="L36" s="93"/>
      <c r="M36" s="91"/>
      <c r="N36" s="3"/>
    </row>
    <row r="37" spans="1:14" s="6" customFormat="1" ht="132" hidden="1" x14ac:dyDescent="0.35">
      <c r="A37" s="10"/>
      <c r="B37" s="10" t="s">
        <v>55</v>
      </c>
      <c r="C37" s="11">
        <v>43714</v>
      </c>
      <c r="D37" s="8">
        <v>1193.46</v>
      </c>
      <c r="E37" s="14" t="s">
        <v>54</v>
      </c>
      <c r="F37" s="15" t="s">
        <v>43</v>
      </c>
      <c r="G37" s="37"/>
      <c r="H37" s="15"/>
      <c r="I37" s="7" t="s">
        <v>56</v>
      </c>
      <c r="J37" s="55">
        <f>YEAR('Ayudas-Subvenciones'!$C31)</f>
        <v>2020</v>
      </c>
      <c r="K37" s="56">
        <v>44064</v>
      </c>
      <c r="L37" s="93"/>
      <c r="M37" s="91"/>
      <c r="N37" s="3"/>
    </row>
    <row r="38" spans="1:14" s="6" customFormat="1" ht="132" hidden="1" x14ac:dyDescent="0.35">
      <c r="A38" s="10"/>
      <c r="B38" s="10" t="s">
        <v>58</v>
      </c>
      <c r="C38" s="11">
        <v>43816</v>
      </c>
      <c r="D38" s="8">
        <v>2118.1799999999998</v>
      </c>
      <c r="E38" s="14" t="s">
        <v>57</v>
      </c>
      <c r="F38" s="15" t="s">
        <v>43</v>
      </c>
      <c r="G38" s="37"/>
      <c r="H38" s="15"/>
      <c r="I38" s="7" t="s">
        <v>56</v>
      </c>
      <c r="J38" s="55">
        <f>YEAR('Ayudas-Subvenciones'!$C32)</f>
        <v>2020</v>
      </c>
      <c r="K38" s="56">
        <v>43854</v>
      </c>
      <c r="L38" s="93"/>
      <c r="M38" s="91"/>
      <c r="N38" s="3"/>
    </row>
    <row r="39" spans="1:14" s="6" customFormat="1" ht="84" hidden="1" x14ac:dyDescent="0.35">
      <c r="A39" s="10"/>
      <c r="B39" s="10" t="s">
        <v>59</v>
      </c>
      <c r="C39" s="11">
        <v>43790</v>
      </c>
      <c r="D39" s="8">
        <v>100000</v>
      </c>
      <c r="E39" s="14" t="s">
        <v>29</v>
      </c>
      <c r="F39" s="15" t="s">
        <v>28</v>
      </c>
      <c r="G39" s="37"/>
      <c r="H39" s="15"/>
      <c r="I39" s="7" t="s">
        <v>31</v>
      </c>
      <c r="J39" s="55">
        <f>YEAR('Ayudas-Subvenciones'!$C33)</f>
        <v>2020</v>
      </c>
      <c r="K39" s="56">
        <v>44196</v>
      </c>
      <c r="L39" s="93"/>
      <c r="M39" s="91"/>
      <c r="N39" s="3"/>
    </row>
    <row r="40" spans="1:14" s="6" customFormat="1" ht="84" hidden="1" x14ac:dyDescent="0.35">
      <c r="A40" s="10"/>
      <c r="B40" s="10" t="s">
        <v>71</v>
      </c>
      <c r="C40" s="11">
        <v>43790</v>
      </c>
      <c r="D40" s="8">
        <v>100000</v>
      </c>
      <c r="E40" s="14" t="s">
        <v>29</v>
      </c>
      <c r="F40" s="15" t="s">
        <v>28</v>
      </c>
      <c r="G40" s="37"/>
      <c r="H40" s="15"/>
      <c r="I40" s="7" t="s">
        <v>31</v>
      </c>
      <c r="J40" s="55">
        <f>YEAR('Ayudas-Subvenciones'!$C38)</f>
        <v>2019</v>
      </c>
      <c r="K40" s="56">
        <v>43804</v>
      </c>
      <c r="L40" s="93"/>
      <c r="M40" s="91"/>
      <c r="N40" s="3"/>
    </row>
    <row r="41" spans="1:14" s="6" customFormat="1" hidden="1" x14ac:dyDescent="0.35">
      <c r="A41" s="10"/>
      <c r="B41" s="10">
        <v>2019</v>
      </c>
      <c r="C41" s="11">
        <v>43471</v>
      </c>
      <c r="D41" s="8">
        <v>2831.37</v>
      </c>
      <c r="E41" s="14" t="s">
        <v>67</v>
      </c>
      <c r="F41" s="15" t="s">
        <v>66</v>
      </c>
      <c r="G41" s="37"/>
      <c r="H41" s="15"/>
      <c r="I41" s="7" t="s">
        <v>68</v>
      </c>
      <c r="J41" s="55">
        <f>YEAR('Ayudas-Subvenciones'!$C39)</f>
        <v>2019</v>
      </c>
      <c r="K41" s="56">
        <v>43494</v>
      </c>
      <c r="L41" s="93"/>
      <c r="M41" s="91"/>
      <c r="N41" s="3"/>
    </row>
    <row r="42" spans="1:14" s="6" customFormat="1" ht="36" hidden="1" x14ac:dyDescent="0.35">
      <c r="A42" s="10"/>
      <c r="B42" s="10" t="s">
        <v>49</v>
      </c>
      <c r="C42" s="11">
        <v>43378</v>
      </c>
      <c r="D42" s="8">
        <v>7057.43</v>
      </c>
      <c r="E42" s="14" t="s">
        <v>48</v>
      </c>
      <c r="F42" s="15" t="s">
        <v>20</v>
      </c>
      <c r="G42" s="37"/>
      <c r="H42" s="15"/>
      <c r="I42" s="7" t="s">
        <v>50</v>
      </c>
      <c r="J42" s="55">
        <f>YEAR('Ayudas-Subvenciones'!$C28)</f>
        <v>2021</v>
      </c>
      <c r="K42" s="56">
        <v>43461</v>
      </c>
      <c r="L42" s="93"/>
      <c r="M42" s="91"/>
      <c r="N42" s="3"/>
    </row>
    <row r="43" spans="1:14" s="6" customFormat="1" ht="36" hidden="1" x14ac:dyDescent="0.35">
      <c r="A43" s="10"/>
      <c r="B43" s="10">
        <v>2018</v>
      </c>
      <c r="C43" s="11">
        <v>43391</v>
      </c>
      <c r="D43" s="8">
        <v>1200</v>
      </c>
      <c r="E43" s="14" t="s">
        <v>18</v>
      </c>
      <c r="F43" s="15" t="s">
        <v>17</v>
      </c>
      <c r="G43" s="37"/>
      <c r="H43" s="15"/>
      <c r="I43" s="7" t="s">
        <v>19</v>
      </c>
      <c r="J43" s="55">
        <f>YEAR('Ayudas-Subvenciones'!$C29)</f>
        <v>2021</v>
      </c>
      <c r="K43" s="56">
        <v>43493</v>
      </c>
      <c r="L43" s="93"/>
      <c r="M43" s="91"/>
      <c r="N43" s="3"/>
    </row>
    <row r="44" spans="1:14" s="6" customFormat="1" ht="24" hidden="1" x14ac:dyDescent="0.35">
      <c r="A44" s="10"/>
      <c r="B44" s="10" t="s">
        <v>74</v>
      </c>
      <c r="C44" s="11">
        <v>43119</v>
      </c>
      <c r="D44" s="8">
        <v>1724.78</v>
      </c>
      <c r="E44" s="14" t="s">
        <v>73</v>
      </c>
      <c r="F44" s="15" t="s">
        <v>72</v>
      </c>
      <c r="G44" s="37"/>
      <c r="H44" s="15"/>
      <c r="I44" s="7" t="s">
        <v>68</v>
      </c>
      <c r="J44" s="55">
        <f>YEAR('Ayudas-Subvenciones'!$C40)</f>
        <v>2019</v>
      </c>
      <c r="K44" s="56">
        <v>43119</v>
      </c>
      <c r="L44" s="93"/>
      <c r="M44" s="91"/>
      <c r="N44" s="3"/>
    </row>
    <row r="45" spans="1:14" s="6" customFormat="1" ht="72" hidden="1" x14ac:dyDescent="0.35">
      <c r="A45" s="10"/>
      <c r="B45" s="10"/>
      <c r="C45" s="11">
        <v>43026</v>
      </c>
      <c r="D45" s="8">
        <v>2500.6</v>
      </c>
      <c r="E45" s="14" t="s">
        <v>76</v>
      </c>
      <c r="F45" s="15" t="s">
        <v>75</v>
      </c>
      <c r="G45" s="37"/>
      <c r="H45" s="15"/>
      <c r="I45" s="7" t="s">
        <v>77</v>
      </c>
      <c r="J45" s="55">
        <f>YEAR('Ayudas-Subvenciones'!$C41)</f>
        <v>2019</v>
      </c>
      <c r="K45" s="57">
        <v>2017</v>
      </c>
      <c r="L45" s="93"/>
      <c r="M45" s="91"/>
      <c r="N45" s="3"/>
    </row>
    <row r="46" spans="1:14" s="6" customFormat="1" ht="72" hidden="1" x14ac:dyDescent="0.35">
      <c r="A46" s="10"/>
      <c r="B46" s="10"/>
      <c r="C46" s="11">
        <v>43026</v>
      </c>
      <c r="D46" s="8">
        <v>1499</v>
      </c>
      <c r="E46" s="14" t="s">
        <v>78</v>
      </c>
      <c r="F46" s="15" t="s">
        <v>75</v>
      </c>
      <c r="G46" s="37"/>
      <c r="H46" s="15"/>
      <c r="I46" s="7" t="s">
        <v>79</v>
      </c>
      <c r="J46" s="55">
        <f>YEAR('Ayudas-Subvenciones'!$C42)</f>
        <v>2018</v>
      </c>
      <c r="K46" s="57">
        <v>2017</v>
      </c>
      <c r="L46" s="93"/>
      <c r="M46" s="91"/>
      <c r="N46" s="3"/>
    </row>
    <row r="47" spans="1:14" s="6" customFormat="1" ht="24" hidden="1" x14ac:dyDescent="0.35">
      <c r="A47" s="10"/>
      <c r="B47" s="10"/>
      <c r="C47" s="11">
        <v>42677</v>
      </c>
      <c r="D47" s="8">
        <v>4547.55</v>
      </c>
      <c r="E47" s="14" t="s">
        <v>81</v>
      </c>
      <c r="F47" s="15" t="s">
        <v>80</v>
      </c>
      <c r="G47" s="37"/>
      <c r="H47" s="15"/>
      <c r="I47" s="7" t="s">
        <v>82</v>
      </c>
      <c r="J47" s="55">
        <f>YEAR('Ayudas-Subvenciones'!$C43)</f>
        <v>2018</v>
      </c>
      <c r="K47" s="57">
        <v>2016</v>
      </c>
      <c r="L47" s="93"/>
      <c r="M47" s="91"/>
      <c r="N47" s="3"/>
    </row>
    <row r="48" spans="1:14" x14ac:dyDescent="0.35">
      <c r="A48" s="10" t="s">
        <v>93</v>
      </c>
      <c r="B48" s="61">
        <v>2024</v>
      </c>
      <c r="C48" s="64">
        <v>45483</v>
      </c>
      <c r="D48" s="44">
        <v>50000</v>
      </c>
      <c r="E48" s="6" t="s">
        <v>95</v>
      </c>
      <c r="F48" s="6" t="s">
        <v>96</v>
      </c>
      <c r="G48" s="36" t="s">
        <v>97</v>
      </c>
      <c r="H48" s="6" t="s">
        <v>98</v>
      </c>
      <c r="I48" s="6"/>
      <c r="J48" s="39">
        <v>2024</v>
      </c>
      <c r="K48" s="56">
        <v>45491</v>
      </c>
    </row>
    <row r="49" spans="1:13" x14ac:dyDescent="0.35">
      <c r="A49" s="10" t="s">
        <v>93</v>
      </c>
      <c r="B49" s="61">
        <v>2024</v>
      </c>
      <c r="C49" s="64">
        <v>45434</v>
      </c>
      <c r="D49" s="44">
        <v>230000</v>
      </c>
      <c r="E49" s="6" t="s">
        <v>102</v>
      </c>
      <c r="F49" s="6" t="s">
        <v>103</v>
      </c>
      <c r="G49" s="36" t="s">
        <v>104</v>
      </c>
      <c r="H49" s="6" t="s">
        <v>99</v>
      </c>
      <c r="I49" s="6"/>
      <c r="J49" s="39">
        <v>2024</v>
      </c>
      <c r="K49" s="56">
        <v>45476</v>
      </c>
    </row>
    <row r="50" spans="1:13" ht="36" x14ac:dyDescent="0.35">
      <c r="A50" s="10" t="s">
        <v>93</v>
      </c>
      <c r="B50" s="61">
        <v>2024</v>
      </c>
      <c r="C50" s="64">
        <v>45488</v>
      </c>
      <c r="D50" s="44">
        <v>15046</v>
      </c>
      <c r="E50" s="6" t="s">
        <v>105</v>
      </c>
      <c r="F50" s="17" t="s">
        <v>106</v>
      </c>
      <c r="G50" s="36" t="s">
        <v>107</v>
      </c>
      <c r="H50" s="6" t="s">
        <v>100</v>
      </c>
      <c r="I50" s="6"/>
      <c r="J50" s="39">
        <v>2024</v>
      </c>
      <c r="K50" s="56">
        <v>45505</v>
      </c>
    </row>
    <row r="51" spans="1:13" x14ac:dyDescent="0.35">
      <c r="A51" s="73" t="s">
        <v>93</v>
      </c>
      <c r="B51" s="74">
        <v>2024</v>
      </c>
      <c r="C51" s="75">
        <v>45523</v>
      </c>
      <c r="D51" s="76">
        <v>15000</v>
      </c>
      <c r="E51" s="19" t="s">
        <v>108</v>
      </c>
      <c r="F51" s="19" t="s">
        <v>109</v>
      </c>
      <c r="G51" s="65" t="s">
        <v>110</v>
      </c>
      <c r="H51" s="19" t="s">
        <v>101</v>
      </c>
      <c r="I51" s="19"/>
      <c r="J51" s="77">
        <v>2024</v>
      </c>
      <c r="K51" s="78">
        <v>45646</v>
      </c>
    </row>
    <row r="52" spans="1:13" s="18" customFormat="1" x14ac:dyDescent="0.35">
      <c r="A52" s="80" t="s">
        <v>85</v>
      </c>
      <c r="B52" s="81"/>
      <c r="C52" s="82"/>
      <c r="D52" s="83">
        <f>SUBTOTAL(109,Tabla4[Importe])</f>
        <v>1218300.43</v>
      </c>
      <c r="E52" s="80"/>
      <c r="F52" s="84"/>
      <c r="G52" s="85"/>
      <c r="H52" s="79">
        <f>SUBTOTAL(103,Tabla4[documento de concesión])</f>
        <v>11</v>
      </c>
      <c r="I52" s="84"/>
      <c r="J52" s="86"/>
      <c r="K52" s="87"/>
      <c r="L52" s="96"/>
      <c r="M52" s="72"/>
    </row>
    <row r="53" spans="1:13" s="32" customFormat="1" x14ac:dyDescent="0.35">
      <c r="A53" s="31"/>
      <c r="C53" s="31"/>
      <c r="D53" s="31"/>
      <c r="G53" s="70"/>
      <c r="H53" s="33"/>
      <c r="I53" s="34"/>
      <c r="J53" s="71"/>
      <c r="K53" s="70"/>
    </row>
    <row r="54" spans="1:13" s="32" customFormat="1" x14ac:dyDescent="0.35">
      <c r="A54" s="31"/>
      <c r="C54" s="31"/>
      <c r="D54" s="31"/>
      <c r="G54" s="70"/>
      <c r="H54" s="33"/>
      <c r="I54" s="34"/>
      <c r="J54" s="71"/>
      <c r="K54" s="70"/>
    </row>
    <row r="55" spans="1:13" s="32" customFormat="1" x14ac:dyDescent="0.35">
      <c r="A55" s="31"/>
      <c r="C55" s="31"/>
      <c r="D55" s="31"/>
      <c r="G55" s="70"/>
      <c r="H55" s="33"/>
      <c r="I55" s="34"/>
      <c r="J55" s="71"/>
      <c r="K55" s="70"/>
    </row>
    <row r="56" spans="1:13" s="32" customFormat="1" x14ac:dyDescent="0.35">
      <c r="A56" s="31"/>
      <c r="C56" s="31"/>
      <c r="D56" s="31"/>
      <c r="G56" s="70"/>
      <c r="H56" s="33"/>
      <c r="I56" s="34"/>
      <c r="J56" s="71"/>
      <c r="K56" s="70"/>
    </row>
    <row r="57" spans="1:13" s="32" customFormat="1" x14ac:dyDescent="0.35">
      <c r="A57" s="31"/>
      <c r="C57" s="31"/>
      <c r="D57" s="31"/>
      <c r="G57" s="70"/>
      <c r="H57" s="33"/>
      <c r="I57" s="34"/>
      <c r="J57" s="71"/>
      <c r="K57" s="70"/>
    </row>
    <row r="58" spans="1:13" s="32" customFormat="1" x14ac:dyDescent="0.35">
      <c r="A58" s="31"/>
      <c r="C58" s="31"/>
      <c r="D58" s="31"/>
      <c r="G58" s="70"/>
      <c r="H58" s="33"/>
      <c r="I58" s="34"/>
      <c r="J58" s="71"/>
      <c r="K58" s="70"/>
    </row>
    <row r="59" spans="1:13" s="32" customFormat="1" x14ac:dyDescent="0.35">
      <c r="A59" s="31"/>
      <c r="C59" s="31"/>
      <c r="D59" s="31"/>
      <c r="G59" s="70"/>
      <c r="H59" s="33"/>
      <c r="I59" s="34"/>
      <c r="J59" s="71"/>
      <c r="K59" s="70"/>
    </row>
    <row r="60" spans="1:13" s="32" customFormat="1" x14ac:dyDescent="0.35">
      <c r="A60" s="31"/>
      <c r="C60" s="31"/>
      <c r="D60" s="31"/>
      <c r="G60" s="70"/>
      <c r="H60" s="33"/>
      <c r="I60" s="34"/>
      <c r="J60" s="71"/>
      <c r="K60" s="70"/>
    </row>
    <row r="61" spans="1:13" s="32" customFormat="1" x14ac:dyDescent="0.35">
      <c r="A61" s="31"/>
      <c r="C61" s="31"/>
      <c r="D61" s="31"/>
      <c r="G61" s="70"/>
      <c r="H61" s="33"/>
      <c r="I61" s="34"/>
      <c r="J61" s="71"/>
      <c r="K61" s="70"/>
    </row>
    <row r="62" spans="1:13" s="32" customFormat="1" x14ac:dyDescent="0.35">
      <c r="A62" s="31"/>
      <c r="C62" s="31"/>
      <c r="D62" s="31"/>
      <c r="G62" s="70"/>
      <c r="H62" s="33"/>
      <c r="I62" s="34"/>
      <c r="J62" s="71"/>
      <c r="K62" s="70"/>
    </row>
    <row r="63" spans="1:13" s="32" customFormat="1" x14ac:dyDescent="0.35">
      <c r="A63" s="31"/>
      <c r="C63" s="31"/>
      <c r="D63" s="31"/>
      <c r="G63" s="70"/>
      <c r="H63" s="33"/>
      <c r="I63" s="34"/>
      <c r="J63" s="71"/>
      <c r="K63" s="70"/>
    </row>
    <row r="64" spans="1:13" s="32" customFormat="1" x14ac:dyDescent="0.35">
      <c r="A64" s="31"/>
      <c r="C64" s="31"/>
      <c r="D64" s="31"/>
      <c r="G64" s="70"/>
      <c r="H64" s="33"/>
      <c r="I64" s="34"/>
      <c r="J64" s="71"/>
      <c r="K64" s="70"/>
    </row>
    <row r="65" spans="1:11" s="32" customFormat="1" x14ac:dyDescent="0.35">
      <c r="A65" s="31"/>
      <c r="C65" s="31"/>
      <c r="D65" s="31"/>
      <c r="G65" s="70"/>
      <c r="H65" s="33"/>
      <c r="I65" s="34"/>
      <c r="J65" s="71"/>
      <c r="K65" s="70"/>
    </row>
    <row r="66" spans="1:11" s="32" customFormat="1" x14ac:dyDescent="0.35">
      <c r="A66" s="31"/>
      <c r="C66" s="31"/>
      <c r="D66" s="31"/>
      <c r="G66" s="70"/>
      <c r="H66" s="33"/>
      <c r="I66" s="34"/>
      <c r="J66" s="71"/>
      <c r="K66" s="70"/>
    </row>
    <row r="67" spans="1:11" s="32" customFormat="1" x14ac:dyDescent="0.35">
      <c r="A67" s="31"/>
      <c r="C67" s="31"/>
      <c r="D67" s="31"/>
      <c r="G67" s="70"/>
      <c r="H67" s="33"/>
      <c r="I67" s="34"/>
      <c r="J67" s="71"/>
      <c r="K67" s="70"/>
    </row>
    <row r="68" spans="1:11" s="32" customFormat="1" x14ac:dyDescent="0.35">
      <c r="A68" s="31"/>
      <c r="C68" s="31"/>
      <c r="D68" s="31"/>
      <c r="G68" s="70"/>
      <c r="H68" s="33"/>
      <c r="I68" s="34"/>
      <c r="J68" s="71"/>
      <c r="K68" s="70"/>
    </row>
    <row r="69" spans="1:11" s="32" customFormat="1" x14ac:dyDescent="0.35">
      <c r="A69" s="31"/>
      <c r="C69" s="31"/>
      <c r="D69" s="31"/>
      <c r="G69" s="70"/>
      <c r="H69" s="33"/>
      <c r="I69" s="34"/>
      <c r="J69" s="71"/>
      <c r="K69" s="70"/>
    </row>
    <row r="70" spans="1:11" s="32" customFormat="1" x14ac:dyDescent="0.35">
      <c r="A70" s="31"/>
      <c r="C70" s="31"/>
      <c r="D70" s="31"/>
      <c r="G70" s="70"/>
      <c r="H70" s="33"/>
      <c r="I70" s="34"/>
      <c r="J70" s="71"/>
      <c r="K70" s="70"/>
    </row>
    <row r="71" spans="1:11" s="32" customFormat="1" x14ac:dyDescent="0.35">
      <c r="A71" s="31"/>
      <c r="C71" s="31"/>
      <c r="D71" s="31"/>
      <c r="G71" s="70"/>
      <c r="H71" s="33"/>
      <c r="I71" s="34"/>
      <c r="J71" s="71"/>
      <c r="K71" s="70"/>
    </row>
    <row r="72" spans="1:11" s="32" customFormat="1" x14ac:dyDescent="0.35">
      <c r="A72" s="31"/>
      <c r="C72" s="31"/>
      <c r="D72" s="31"/>
      <c r="G72" s="70"/>
      <c r="H72" s="33"/>
      <c r="I72" s="34"/>
      <c r="J72" s="71"/>
      <c r="K72" s="70"/>
    </row>
    <row r="73" spans="1:11" s="32" customFormat="1" x14ac:dyDescent="0.35">
      <c r="A73" s="31"/>
      <c r="C73" s="31"/>
      <c r="D73" s="31"/>
      <c r="G73" s="70"/>
      <c r="H73" s="33"/>
      <c r="I73" s="34"/>
      <c r="J73" s="71"/>
      <c r="K73" s="70"/>
    </row>
    <row r="74" spans="1:11" s="32" customFormat="1" x14ac:dyDescent="0.35">
      <c r="A74" s="31"/>
      <c r="C74" s="31"/>
      <c r="D74" s="31"/>
      <c r="G74" s="70"/>
      <c r="H74" s="33"/>
      <c r="I74" s="34"/>
      <c r="J74" s="71"/>
      <c r="K74" s="70"/>
    </row>
    <row r="75" spans="1:11" s="32" customFormat="1" x14ac:dyDescent="0.35">
      <c r="A75" s="31"/>
      <c r="C75" s="31"/>
      <c r="D75" s="31"/>
      <c r="G75" s="70"/>
      <c r="H75" s="33"/>
      <c r="I75" s="34"/>
      <c r="J75" s="71"/>
      <c r="K75" s="70"/>
    </row>
    <row r="76" spans="1:11" s="32" customFormat="1" x14ac:dyDescent="0.35">
      <c r="A76" s="31"/>
      <c r="C76" s="31"/>
      <c r="D76" s="31"/>
      <c r="G76" s="70"/>
      <c r="H76" s="33"/>
      <c r="I76" s="34"/>
      <c r="J76" s="71"/>
      <c r="K76" s="70"/>
    </row>
    <row r="77" spans="1:11" s="32" customFormat="1" x14ac:dyDescent="0.35">
      <c r="A77" s="31"/>
      <c r="C77" s="31"/>
      <c r="D77" s="31"/>
      <c r="G77" s="70"/>
      <c r="H77" s="33"/>
      <c r="I77" s="34"/>
      <c r="J77" s="71"/>
      <c r="K77" s="70"/>
    </row>
    <row r="78" spans="1:11" s="32" customFormat="1" x14ac:dyDescent="0.35">
      <c r="A78" s="31"/>
      <c r="C78" s="31"/>
      <c r="D78" s="31"/>
      <c r="G78" s="70"/>
      <c r="H78" s="33"/>
      <c r="I78" s="34"/>
      <c r="J78" s="71"/>
      <c r="K78" s="70"/>
    </row>
    <row r="79" spans="1:11" s="32" customFormat="1" x14ac:dyDescent="0.35">
      <c r="A79" s="31"/>
      <c r="C79" s="31"/>
      <c r="D79" s="31"/>
      <c r="G79" s="70"/>
      <c r="H79" s="33"/>
      <c r="I79" s="34"/>
      <c r="J79" s="71"/>
      <c r="K79" s="70"/>
    </row>
    <row r="80" spans="1:11" s="32" customFormat="1" x14ac:dyDescent="0.35">
      <c r="A80" s="31"/>
      <c r="C80" s="31"/>
      <c r="D80" s="31"/>
      <c r="G80" s="70"/>
      <c r="H80" s="33"/>
      <c r="I80" s="34"/>
      <c r="J80" s="71"/>
      <c r="K80" s="70"/>
    </row>
    <row r="81" spans="1:13" s="32" customFormat="1" x14ac:dyDescent="0.35">
      <c r="A81" s="31"/>
      <c r="C81" s="31"/>
      <c r="D81" s="31"/>
      <c r="G81" s="70"/>
      <c r="H81" s="33"/>
      <c r="I81" s="34"/>
      <c r="J81" s="71"/>
      <c r="K81" s="70"/>
    </row>
    <row r="82" spans="1:13" s="20" customFormat="1" hidden="1" x14ac:dyDescent="0.35">
      <c r="A82" s="66"/>
      <c r="C82" s="66"/>
      <c r="D82" s="66"/>
      <c r="G82" s="54"/>
      <c r="H82" s="67"/>
      <c r="I82" s="68"/>
      <c r="J82" s="69"/>
      <c r="K82" s="54"/>
      <c r="L82" s="93"/>
      <c r="M82" s="92"/>
    </row>
  </sheetData>
  <mergeCells count="2">
    <mergeCell ref="A3:J3"/>
    <mergeCell ref="C2:H2"/>
  </mergeCells>
  <conditionalFormatting sqref="D48:D51 C5:C51">
    <cfRule type="expression" dxfId="22" priority="6" stopIfTrue="1">
      <formula>NOT(ISERROR(SEARCH("Pte. resolución",C5)))</formula>
    </cfRule>
  </conditionalFormatting>
  <conditionalFormatting sqref="F10:H10 F27:H27 F30:H30 F36:H37">
    <cfRule type="cellIs" dxfId="21" priority="5" stopIfTrue="1" operator="between">
      <formula>1</formula>
      <formula>200000</formula>
    </cfRule>
  </conditionalFormatting>
  <conditionalFormatting sqref="I5:J7 I9:J12 I15:J19 I23 I26:I36">
    <cfRule type="expression" dxfId="20" priority="13" stopIfTrue="1">
      <formula>NOT(ISERROR(SEARCH("Pte. resolución",I5)))</formula>
    </cfRule>
  </conditionalFormatting>
  <conditionalFormatting sqref="J8 I21">
    <cfRule type="expression" dxfId="19" priority="7" stopIfTrue="1">
      <formula>NOT(ISERROR(SEARCH("Pte. resolución",I8)))</formula>
    </cfRule>
  </conditionalFormatting>
  <conditionalFormatting sqref="J13:J14">
    <cfRule type="expression" dxfId="18" priority="9" stopIfTrue="1">
      <formula>NOT(ISERROR(SEARCH("Pte. resolución",J13)))</formula>
    </cfRule>
  </conditionalFormatting>
  <conditionalFormatting sqref="J20:J47">
    <cfRule type="expression" dxfId="17" priority="12" stopIfTrue="1">
      <formula>NOT(ISERROR(SEARCH("Pte. resolución",J20)))</formula>
    </cfRule>
  </conditionalFormatting>
  <conditionalFormatting sqref="I49 D49 C48:C49 C50:D51">
    <cfRule type="containsText" dxfId="16" priority="4" operator="containsText" text="Pte. resolución">
      <formula>NOT(ISERROR(SEARCH("Pte. resolución",C48)))</formula>
    </cfRule>
  </conditionalFormatting>
  <conditionalFormatting sqref="F50">
    <cfRule type="cellIs" dxfId="15" priority="2" operator="between">
      <formula>1</formula>
      <formula>200000</formula>
    </cfRule>
  </conditionalFormatting>
  <conditionalFormatting sqref="D48">
    <cfRule type="containsText" dxfId="14" priority="3" operator="containsText" text="Pte. resolución">
      <formula>NOT(ISERROR(SEARCH("Pte. resolución",D48)))</formula>
    </cfRule>
  </conditionalFormatting>
  <conditionalFormatting sqref="I13">
    <cfRule type="expression" dxfId="13" priority="1" stopIfTrue="1">
      <formula>NOT(ISERROR(SEARCH("Pte. resolución",I13)))</formula>
    </cfRule>
  </conditionalFormatting>
  <pageMargins left="0.23622047244094502" right="0.23622047244094502" top="0.39370078740157516" bottom="0.39370078740157516" header="0.31496062992126012" footer="0.31496062992126012"/>
  <pageSetup paperSize="9" scale="58" fitToWidth="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Ayudas-Subvenciones</vt:lpstr>
      <vt:lpstr>'Ayudas-Subvenciones'!Área_de_impresión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</dc:creator>
  <cp:lastModifiedBy>Nieves Acuña Hernandez</cp:lastModifiedBy>
  <cp:lastPrinted>2025-11-18T09:33:41Z</cp:lastPrinted>
  <dcterms:created xsi:type="dcterms:W3CDTF">2022-06-20T11:51:29Z</dcterms:created>
  <dcterms:modified xsi:type="dcterms:W3CDTF">2025-11-20T11:23:01Z</dcterms:modified>
</cp:coreProperties>
</file>